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35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<sst xmlns="http://schemas.openxmlformats.org/spreadsheetml/2006/main" count="259" uniqueCount="151">
  <si>
    <t>建邺区2020年教师招聘（报考岗位信息表2）体检复检合格及递补拟录用人员名单</t>
  </si>
  <si>
    <t>序号</t>
  </si>
  <si>
    <t>姓名</t>
  </si>
  <si>
    <t>性别</t>
  </si>
  <si>
    <t>报考类型</t>
  </si>
  <si>
    <t>报考学校</t>
  </si>
  <si>
    <t>报考学科名称</t>
  </si>
  <si>
    <t>考试证号</t>
  </si>
  <si>
    <t>公共成绩</t>
  </si>
  <si>
    <t>专业成绩</t>
  </si>
  <si>
    <t>笔试</t>
  </si>
  <si>
    <t>综合面试</t>
  </si>
  <si>
    <t>技能测试</t>
  </si>
  <si>
    <t>学前观察</t>
  </si>
  <si>
    <t>模拟课堂</t>
  </si>
  <si>
    <t>总分</t>
  </si>
  <si>
    <t>体检结果</t>
  </si>
  <si>
    <t>1</t>
  </si>
  <si>
    <t>刘华琼</t>
  </si>
  <si>
    <t>女</t>
  </si>
  <si>
    <t>2</t>
  </si>
  <si>
    <t>建邺区合并招聘</t>
  </si>
  <si>
    <t>语文(初中)</t>
  </si>
  <si>
    <t>209802314</t>
  </si>
  <si>
    <t>37.5</t>
  </si>
  <si>
    <t>70</t>
  </si>
  <si>
    <t>107.5</t>
  </si>
  <si>
    <t>合格</t>
  </si>
  <si>
    <t>王玲</t>
  </si>
  <si>
    <t>英语(初中)</t>
  </si>
  <si>
    <t>209201214</t>
  </si>
  <si>
    <t>35.5</t>
  </si>
  <si>
    <t>75.5</t>
  </si>
  <si>
    <t>111</t>
  </si>
  <si>
    <t>3</t>
  </si>
  <si>
    <t>李婷</t>
  </si>
  <si>
    <t>物理(初中)</t>
  </si>
  <si>
    <t>209301829</t>
  </si>
  <si>
    <t>42.5</t>
  </si>
  <si>
    <t>118</t>
  </si>
  <si>
    <t>4</t>
  </si>
  <si>
    <t>徐飞凤</t>
  </si>
  <si>
    <t>化学(初中)</t>
  </si>
  <si>
    <t>209303207</t>
  </si>
  <si>
    <t>41</t>
  </si>
  <si>
    <t>74.5</t>
  </si>
  <si>
    <t>115.5</t>
  </si>
  <si>
    <t>5</t>
  </si>
  <si>
    <t>徐海军</t>
  </si>
  <si>
    <t>男</t>
  </si>
  <si>
    <t>语文(小学)</t>
  </si>
  <si>
    <t>208301610</t>
  </si>
  <si>
    <t>41.5</t>
  </si>
  <si>
    <t>77</t>
  </si>
  <si>
    <t>118.5</t>
  </si>
  <si>
    <t>6</t>
  </si>
  <si>
    <t>李谨良</t>
  </si>
  <si>
    <t>208800912</t>
  </si>
  <si>
    <t>42</t>
  </si>
  <si>
    <t>67.5</t>
  </si>
  <si>
    <t>109.5</t>
  </si>
  <si>
    <t>7</t>
  </si>
  <si>
    <t>陈丽丽</t>
  </si>
  <si>
    <t>208303905</t>
  </si>
  <si>
    <t>69.5</t>
  </si>
  <si>
    <t>111.5</t>
  </si>
  <si>
    <t>8</t>
  </si>
  <si>
    <t>杨欢</t>
  </si>
  <si>
    <t>208800410</t>
  </si>
  <si>
    <t>39.5</t>
  </si>
  <si>
    <t>62</t>
  </si>
  <si>
    <t>101.5</t>
  </si>
  <si>
    <t>9</t>
  </si>
  <si>
    <t>李慧</t>
  </si>
  <si>
    <t>208301510</t>
  </si>
  <si>
    <t>40.5</t>
  </si>
  <si>
    <t>110.5</t>
  </si>
  <si>
    <t>10</t>
  </si>
  <si>
    <t>刘克叶</t>
  </si>
  <si>
    <t>209200826</t>
  </si>
  <si>
    <t>104</t>
  </si>
  <si>
    <t>11</t>
  </si>
  <si>
    <t>叶媛媛</t>
  </si>
  <si>
    <t>208800711</t>
  </si>
  <si>
    <t>67</t>
  </si>
  <si>
    <t>109</t>
  </si>
  <si>
    <t>12</t>
  </si>
  <si>
    <t>武昊雷</t>
  </si>
  <si>
    <t>208303501</t>
  </si>
  <si>
    <t>40</t>
  </si>
  <si>
    <t>13</t>
  </si>
  <si>
    <t>刘流</t>
  </si>
  <si>
    <t>数学(小学)</t>
  </si>
  <si>
    <t>208104829</t>
  </si>
  <si>
    <t>43</t>
  </si>
  <si>
    <t>65.5</t>
  </si>
  <si>
    <t>108.5</t>
  </si>
  <si>
    <t>14</t>
  </si>
  <si>
    <t>徐子娟</t>
  </si>
  <si>
    <t>209100530</t>
  </si>
  <si>
    <t>33.5</t>
  </si>
  <si>
    <t>73</t>
  </si>
  <si>
    <t>106.5</t>
  </si>
  <si>
    <t>15</t>
  </si>
  <si>
    <t>郭鹏</t>
  </si>
  <si>
    <t>208100121</t>
  </si>
  <si>
    <t>38</t>
  </si>
  <si>
    <t>58.5</t>
  </si>
  <si>
    <t>96.5</t>
  </si>
  <si>
    <t>16</t>
  </si>
  <si>
    <t>贾娟娟</t>
  </si>
  <si>
    <t>208101322</t>
  </si>
  <si>
    <t>34.5</t>
  </si>
  <si>
    <t>49</t>
  </si>
  <si>
    <t>83.5</t>
  </si>
  <si>
    <t>17</t>
  </si>
  <si>
    <t>汪梦露</t>
  </si>
  <si>
    <t>英语(小学)</t>
  </si>
  <si>
    <t>208704615</t>
  </si>
  <si>
    <t>64.5</t>
  </si>
  <si>
    <t>102</t>
  </si>
  <si>
    <t>18</t>
  </si>
  <si>
    <t>左奋凤</t>
  </si>
  <si>
    <t>208700613</t>
  </si>
  <si>
    <t>28.5</t>
  </si>
  <si>
    <t>98</t>
  </si>
  <si>
    <t>19</t>
  </si>
  <si>
    <t>潘晓可珂</t>
  </si>
  <si>
    <t>208703415</t>
  </si>
  <si>
    <t>36</t>
  </si>
  <si>
    <t>61.5</t>
  </si>
  <si>
    <t>97.5</t>
  </si>
  <si>
    <t>20</t>
  </si>
  <si>
    <t>刘多</t>
  </si>
  <si>
    <t>208705025</t>
  </si>
  <si>
    <t>44</t>
  </si>
  <si>
    <t>21</t>
  </si>
  <si>
    <t>姜辣</t>
  </si>
  <si>
    <t>南京市建邺高级中学</t>
  </si>
  <si>
    <t>数学(高中、职校)</t>
  </si>
  <si>
    <t>208611228</t>
  </si>
  <si>
    <t>39</t>
  </si>
  <si>
    <t>84.5</t>
  </si>
  <si>
    <t>123.5</t>
  </si>
  <si>
    <t>22</t>
  </si>
  <si>
    <t>许存地</t>
  </si>
  <si>
    <t>南京市莫愁中等专业学校</t>
  </si>
  <si>
    <t>书画修复（职校）</t>
  </si>
  <si>
    <t>209701520</t>
  </si>
  <si>
    <t>35</t>
  </si>
  <si>
    <t>NULL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</si>
</sst>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9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0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9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30" fillId="18" borderId="3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176" fontId="10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120" zoomScaleNormal="120" workbookViewId="0">
      <selection activeCell="A1" sqref="A1:P1"/>
    </sheetView>
  </sheetViews>
  <sheetFormatPr defaultColWidth="9" defaultRowHeight="13.5"/>
  <cols>
    <col min="1" max="1" width="5.5" style="4" customWidth="1"/>
    <col min="2" max="2" width="9" style="5"/>
    <col min="3" max="3" width="4.125" style="6" customWidth="1"/>
    <col min="4" max="4" width="6.375" style="6" customWidth="1"/>
    <col min="5" max="5" width="18.5" style="6" customWidth="1"/>
    <col min="6" max="6" width="14" style="6" customWidth="1"/>
    <col min="7" max="7" width="14.5" style="6" customWidth="1"/>
    <col min="8" max="9" width="9" style="6" hidden="1" customWidth="1"/>
    <col min="10" max="14" width="8" style="6" hidden="1" customWidth="1"/>
    <col min="15" max="15" width="8" style="6" customWidth="1"/>
    <col min="16" max="16" width="8.375" style="4" customWidth="1"/>
    <col min="17" max="17" width="4.875" style="7" customWidth="1"/>
    <col min="18" max="16384" width="9" style="7"/>
  </cols>
  <sheetData>
    <row r="1" ht="36.75" customHeight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21.75" customHeight="1" spans="1:16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0" t="s">
        <v>16</v>
      </c>
    </row>
    <row r="3" s="2" customFormat="1" spans="1:16">
      <c r="A3" s="13" t="s">
        <v>17</v>
      </c>
      <c r="B3" s="14" t="s">
        <v>18</v>
      </c>
      <c r="C3" s="15" t="s">
        <v>19</v>
      </c>
      <c r="D3" s="15" t="s">
        <v>20</v>
      </c>
      <c r="E3" s="15" t="s">
        <v>21</v>
      </c>
      <c r="F3" s="15" t="s">
        <v>22</v>
      </c>
      <c r="G3" s="15" t="s">
        <v>23</v>
      </c>
      <c r="H3" s="15" t="s">
        <v>24</v>
      </c>
      <c r="I3" s="15" t="s">
        <v>25</v>
      </c>
      <c r="J3" s="16" t="s">
        <v>26</v>
      </c>
      <c r="K3" s="16">
        <v>84.6</v>
      </c>
      <c r="L3" s="16"/>
      <c r="M3" s="16"/>
      <c r="N3" s="16">
        <v>86.2</v>
      </c>
      <c r="O3" s="16">
        <f t="shared" ref="O3:O6" si="0">J3*100*0.3/160+(K3*0.4+N3*0.6)*0.7</f>
        <v>80.04825</v>
      </c>
      <c r="P3" s="13" t="s">
        <v>27</v>
      </c>
    </row>
    <row r="4" s="2" customFormat="1" spans="1:16">
      <c r="A4" s="13" t="s">
        <v>20</v>
      </c>
      <c r="B4" s="14" t="s">
        <v>28</v>
      </c>
      <c r="C4" s="15" t="s">
        <v>19</v>
      </c>
      <c r="D4" s="15" t="s">
        <v>20</v>
      </c>
      <c r="E4" s="15" t="s">
        <v>21</v>
      </c>
      <c r="F4" s="15" t="s">
        <v>29</v>
      </c>
      <c r="G4" s="15" t="s">
        <v>30</v>
      </c>
      <c r="H4" s="15" t="s">
        <v>31</v>
      </c>
      <c r="I4" s="15" t="s">
        <v>32</v>
      </c>
      <c r="J4" s="16" t="s">
        <v>33</v>
      </c>
      <c r="K4" s="16">
        <v>79.2</v>
      </c>
      <c r="L4" s="16"/>
      <c r="M4" s="16"/>
      <c r="N4" s="16">
        <v>78.8</v>
      </c>
      <c r="O4" s="16">
        <f t="shared" si="0"/>
        <v>76.0845</v>
      </c>
      <c r="P4" s="13" t="s">
        <v>27</v>
      </c>
    </row>
    <row r="5" s="2" customFormat="1" spans="1:16">
      <c r="A5" s="13" t="s">
        <v>34</v>
      </c>
      <c r="B5" s="14" t="s">
        <v>35</v>
      </c>
      <c r="C5" s="15" t="s">
        <v>19</v>
      </c>
      <c r="D5" s="15" t="s">
        <v>20</v>
      </c>
      <c r="E5" s="15" t="s">
        <v>21</v>
      </c>
      <c r="F5" s="15" t="s">
        <v>36</v>
      </c>
      <c r="G5" s="15" t="s">
        <v>37</v>
      </c>
      <c r="H5" s="15" t="s">
        <v>38</v>
      </c>
      <c r="I5" s="15" t="s">
        <v>32</v>
      </c>
      <c r="J5" s="16" t="s">
        <v>39</v>
      </c>
      <c r="K5" s="16">
        <v>85</v>
      </c>
      <c r="L5" s="16"/>
      <c r="M5" s="16"/>
      <c r="N5" s="16">
        <v>82</v>
      </c>
      <c r="O5" s="16">
        <f t="shared" si="0"/>
        <v>80.365</v>
      </c>
      <c r="P5" s="13" t="s">
        <v>27</v>
      </c>
    </row>
    <row r="6" s="2" customFormat="1" spans="1:16">
      <c r="A6" s="13" t="s">
        <v>40</v>
      </c>
      <c r="B6" s="14" t="s">
        <v>41</v>
      </c>
      <c r="C6" s="15" t="s">
        <v>19</v>
      </c>
      <c r="D6" s="15" t="s">
        <v>20</v>
      </c>
      <c r="E6" s="15" t="s">
        <v>21</v>
      </c>
      <c r="F6" s="15" t="s">
        <v>42</v>
      </c>
      <c r="G6" s="15" t="s">
        <v>43</v>
      </c>
      <c r="H6" s="15" t="s">
        <v>44</v>
      </c>
      <c r="I6" s="15" t="s">
        <v>45</v>
      </c>
      <c r="J6" s="16" t="s">
        <v>46</v>
      </c>
      <c r="K6" s="16">
        <v>85.66</v>
      </c>
      <c r="L6" s="16"/>
      <c r="M6" s="16"/>
      <c r="N6" s="16">
        <v>86.33</v>
      </c>
      <c r="O6" s="16">
        <f t="shared" si="0"/>
        <v>81.89965</v>
      </c>
      <c r="P6" s="13" t="s">
        <v>27</v>
      </c>
    </row>
    <row r="7" s="2" customFormat="1" spans="1:16">
      <c r="A7" s="13" t="s">
        <v>47</v>
      </c>
      <c r="B7" s="14" t="s">
        <v>48</v>
      </c>
      <c r="C7" s="15" t="s">
        <v>49</v>
      </c>
      <c r="D7" s="15" t="s">
        <v>20</v>
      </c>
      <c r="E7" s="15" t="s">
        <v>21</v>
      </c>
      <c r="F7" s="15" t="s">
        <v>50</v>
      </c>
      <c r="G7" s="15" t="s">
        <v>51</v>
      </c>
      <c r="H7" s="15" t="s">
        <v>52</v>
      </c>
      <c r="I7" s="15" t="s">
        <v>53</v>
      </c>
      <c r="J7" s="16" t="s">
        <v>54</v>
      </c>
      <c r="K7" s="16">
        <v>83.2</v>
      </c>
      <c r="L7" s="16"/>
      <c r="M7" s="16"/>
      <c r="N7" s="16">
        <v>86</v>
      </c>
      <c r="O7" s="16">
        <f t="shared" ref="O7:O14" si="1">J7*100*0.3/160+(K7*0.4+N7*0.6)*0.7</f>
        <v>81.63475</v>
      </c>
      <c r="P7" s="13" t="s">
        <v>27</v>
      </c>
    </row>
    <row r="8" s="2" customFormat="1" spans="1:16">
      <c r="A8" s="13" t="s">
        <v>55</v>
      </c>
      <c r="B8" s="14" t="s">
        <v>56</v>
      </c>
      <c r="C8" s="15" t="s">
        <v>19</v>
      </c>
      <c r="D8" s="15" t="s">
        <v>20</v>
      </c>
      <c r="E8" s="15" t="s">
        <v>21</v>
      </c>
      <c r="F8" s="15" t="s">
        <v>50</v>
      </c>
      <c r="G8" s="15" t="s">
        <v>57</v>
      </c>
      <c r="H8" s="15" t="s">
        <v>58</v>
      </c>
      <c r="I8" s="15" t="s">
        <v>59</v>
      </c>
      <c r="J8" s="16" t="s">
        <v>60</v>
      </c>
      <c r="K8" s="16">
        <v>86.2</v>
      </c>
      <c r="L8" s="16"/>
      <c r="M8" s="16"/>
      <c r="N8" s="16">
        <v>84</v>
      </c>
      <c r="O8" s="16">
        <f t="shared" si="1"/>
        <v>79.94725</v>
      </c>
      <c r="P8" s="13" t="s">
        <v>27</v>
      </c>
    </row>
    <row r="9" s="2" customFormat="1" spans="1:16">
      <c r="A9" s="13" t="s">
        <v>61</v>
      </c>
      <c r="B9" s="14" t="s">
        <v>62</v>
      </c>
      <c r="C9" s="15" t="s">
        <v>19</v>
      </c>
      <c r="D9" s="15" t="s">
        <v>20</v>
      </c>
      <c r="E9" s="15" t="s">
        <v>21</v>
      </c>
      <c r="F9" s="15" t="s">
        <v>50</v>
      </c>
      <c r="G9" s="15" t="s">
        <v>63</v>
      </c>
      <c r="H9" s="15" t="s">
        <v>58</v>
      </c>
      <c r="I9" s="15" t="s">
        <v>64</v>
      </c>
      <c r="J9" s="16" t="s">
        <v>65</v>
      </c>
      <c r="K9" s="16">
        <v>83</v>
      </c>
      <c r="L9" s="16"/>
      <c r="M9" s="16"/>
      <c r="N9" s="16">
        <v>85.2</v>
      </c>
      <c r="O9" s="16">
        <f t="shared" si="1"/>
        <v>79.93025</v>
      </c>
      <c r="P9" s="13" t="s">
        <v>27</v>
      </c>
    </row>
    <row r="10" s="2" customFormat="1" spans="1:16">
      <c r="A10" s="13" t="s">
        <v>66</v>
      </c>
      <c r="B10" s="14" t="s">
        <v>67</v>
      </c>
      <c r="C10" s="15" t="s">
        <v>19</v>
      </c>
      <c r="D10" s="15" t="s">
        <v>20</v>
      </c>
      <c r="E10" s="15" t="s">
        <v>21</v>
      </c>
      <c r="F10" s="15" t="s">
        <v>50</v>
      </c>
      <c r="G10" s="15" t="s">
        <v>68</v>
      </c>
      <c r="H10" s="15" t="s">
        <v>69</v>
      </c>
      <c r="I10" s="15" t="s">
        <v>70</v>
      </c>
      <c r="J10" s="16" t="s">
        <v>71</v>
      </c>
      <c r="K10" s="16">
        <v>82</v>
      </c>
      <c r="L10" s="16"/>
      <c r="M10" s="16"/>
      <c r="N10" s="16">
        <v>87.2</v>
      </c>
      <c r="O10" s="16">
        <f t="shared" si="1"/>
        <v>78.61525</v>
      </c>
      <c r="P10" s="13" t="s">
        <v>27</v>
      </c>
    </row>
    <row r="11" s="2" customFormat="1" spans="1:16">
      <c r="A11" s="13" t="s">
        <v>72</v>
      </c>
      <c r="B11" s="14" t="s">
        <v>73</v>
      </c>
      <c r="C11" s="15" t="s">
        <v>19</v>
      </c>
      <c r="D11" s="15" t="s">
        <v>20</v>
      </c>
      <c r="E11" s="15" t="s">
        <v>21</v>
      </c>
      <c r="F11" s="15" t="s">
        <v>50</v>
      </c>
      <c r="G11" s="15" t="s">
        <v>74</v>
      </c>
      <c r="H11" s="15" t="s">
        <v>75</v>
      </c>
      <c r="I11" s="15" t="s">
        <v>25</v>
      </c>
      <c r="J11" s="16" t="s">
        <v>76</v>
      </c>
      <c r="K11" s="16">
        <v>79.4</v>
      </c>
      <c r="L11" s="16"/>
      <c r="M11" s="16"/>
      <c r="N11" s="16">
        <v>81</v>
      </c>
      <c r="O11" s="16">
        <f t="shared" si="1"/>
        <v>76.97075</v>
      </c>
      <c r="P11" s="13" t="s">
        <v>27</v>
      </c>
    </row>
    <row r="12" s="2" customFormat="1" spans="1:16">
      <c r="A12" s="13" t="s">
        <v>77</v>
      </c>
      <c r="B12" s="14" t="s">
        <v>78</v>
      </c>
      <c r="C12" s="15" t="s">
        <v>19</v>
      </c>
      <c r="D12" s="15" t="s">
        <v>20</v>
      </c>
      <c r="E12" s="15" t="s">
        <v>21</v>
      </c>
      <c r="F12" s="15" t="s">
        <v>50</v>
      </c>
      <c r="G12" s="15" t="s">
        <v>79</v>
      </c>
      <c r="H12" s="15" t="s">
        <v>58</v>
      </c>
      <c r="I12" s="15" t="s">
        <v>70</v>
      </c>
      <c r="J12" s="16" t="s">
        <v>80</v>
      </c>
      <c r="K12" s="16">
        <v>82.6</v>
      </c>
      <c r="L12" s="16"/>
      <c r="M12" s="16"/>
      <c r="N12" s="16">
        <v>81.4</v>
      </c>
      <c r="O12" s="16">
        <f t="shared" si="1"/>
        <v>76.816</v>
      </c>
      <c r="P12" s="13" t="s">
        <v>27</v>
      </c>
    </row>
    <row r="13" s="3" customFormat="1" spans="1:16">
      <c r="A13" s="13" t="s">
        <v>81</v>
      </c>
      <c r="B13" s="14" t="s">
        <v>82</v>
      </c>
      <c r="C13" s="15" t="s">
        <v>19</v>
      </c>
      <c r="D13" s="15" t="s">
        <v>20</v>
      </c>
      <c r="E13" s="15" t="s">
        <v>21</v>
      </c>
      <c r="F13" s="15" t="s">
        <v>50</v>
      </c>
      <c r="G13" s="15" t="s">
        <v>83</v>
      </c>
      <c r="H13" s="15" t="s">
        <v>58</v>
      </c>
      <c r="I13" s="15" t="s">
        <v>84</v>
      </c>
      <c r="J13" s="16" t="s">
        <v>85</v>
      </c>
      <c r="K13" s="16">
        <v>79.4</v>
      </c>
      <c r="L13" s="16"/>
      <c r="M13" s="16"/>
      <c r="N13" s="16">
        <v>80.8</v>
      </c>
      <c r="O13" s="16">
        <f t="shared" si="1"/>
        <v>76.6055</v>
      </c>
      <c r="P13" s="13" t="s">
        <v>27</v>
      </c>
    </row>
    <row r="14" s="3" customFormat="1" spans="1:16">
      <c r="A14" s="13" t="s">
        <v>86</v>
      </c>
      <c r="B14" s="14" t="s">
        <v>87</v>
      </c>
      <c r="C14" s="15" t="s">
        <v>49</v>
      </c>
      <c r="D14" s="15" t="s">
        <v>20</v>
      </c>
      <c r="E14" s="15" t="s">
        <v>21</v>
      </c>
      <c r="F14" s="15" t="s">
        <v>50</v>
      </c>
      <c r="G14" s="15" t="s">
        <v>88</v>
      </c>
      <c r="H14" s="15" t="s">
        <v>89</v>
      </c>
      <c r="I14" s="15" t="s">
        <v>64</v>
      </c>
      <c r="J14" s="16" t="s">
        <v>60</v>
      </c>
      <c r="K14" s="16">
        <v>78.8</v>
      </c>
      <c r="L14" s="16"/>
      <c r="M14" s="16"/>
      <c r="N14" s="16">
        <v>78.4</v>
      </c>
      <c r="O14" s="16">
        <f t="shared" si="1"/>
        <v>75.52325</v>
      </c>
      <c r="P14" s="13" t="s">
        <v>27</v>
      </c>
    </row>
    <row r="15" s="2" customFormat="1" spans="1:16">
      <c r="A15" s="13" t="s">
        <v>90</v>
      </c>
      <c r="B15" s="14" t="s">
        <v>91</v>
      </c>
      <c r="C15" s="15" t="s">
        <v>49</v>
      </c>
      <c r="D15" s="15" t="s">
        <v>20</v>
      </c>
      <c r="E15" s="15" t="s">
        <v>21</v>
      </c>
      <c r="F15" s="15" t="s">
        <v>92</v>
      </c>
      <c r="G15" s="15" t="s">
        <v>93</v>
      </c>
      <c r="H15" s="15" t="s">
        <v>94</v>
      </c>
      <c r="I15" s="15" t="s">
        <v>95</v>
      </c>
      <c r="J15" s="16" t="s">
        <v>96</v>
      </c>
      <c r="K15" s="16">
        <v>81.4</v>
      </c>
      <c r="L15" s="16"/>
      <c r="M15" s="16"/>
      <c r="N15" s="16">
        <v>81</v>
      </c>
      <c r="O15" s="16">
        <f t="shared" ref="O15:O18" si="2">J15*100*0.3/160+(K15*0.4+N15*0.6)*0.7</f>
        <v>77.15575</v>
      </c>
      <c r="P15" s="13" t="s">
        <v>27</v>
      </c>
    </row>
    <row r="16" s="2" customFormat="1" spans="1:16">
      <c r="A16" s="13" t="s">
        <v>97</v>
      </c>
      <c r="B16" s="14" t="s">
        <v>98</v>
      </c>
      <c r="C16" s="15" t="s">
        <v>19</v>
      </c>
      <c r="D16" s="15" t="s">
        <v>20</v>
      </c>
      <c r="E16" s="15" t="s">
        <v>21</v>
      </c>
      <c r="F16" s="15" t="s">
        <v>92</v>
      </c>
      <c r="G16" s="15" t="s">
        <v>99</v>
      </c>
      <c r="H16" s="15" t="s">
        <v>100</v>
      </c>
      <c r="I16" s="15" t="s">
        <v>101</v>
      </c>
      <c r="J16" s="16" t="s">
        <v>102</v>
      </c>
      <c r="K16" s="16">
        <v>80</v>
      </c>
      <c r="L16" s="16"/>
      <c r="M16" s="16"/>
      <c r="N16" s="16">
        <v>80</v>
      </c>
      <c r="O16" s="16">
        <f t="shared" si="2"/>
        <v>75.96875</v>
      </c>
      <c r="P16" s="13" t="s">
        <v>27</v>
      </c>
    </row>
    <row r="17" s="2" customFormat="1" spans="1:16">
      <c r="A17" s="13" t="s">
        <v>103</v>
      </c>
      <c r="B17" s="14" t="s">
        <v>104</v>
      </c>
      <c r="C17" s="15" t="s">
        <v>49</v>
      </c>
      <c r="D17" s="15" t="s">
        <v>20</v>
      </c>
      <c r="E17" s="15" t="s">
        <v>21</v>
      </c>
      <c r="F17" s="15" t="s">
        <v>92</v>
      </c>
      <c r="G17" s="15" t="s">
        <v>105</v>
      </c>
      <c r="H17" s="15" t="s">
        <v>106</v>
      </c>
      <c r="I17" s="15" t="s">
        <v>107</v>
      </c>
      <c r="J17" s="16" t="s">
        <v>108</v>
      </c>
      <c r="K17" s="16">
        <v>83</v>
      </c>
      <c r="L17" s="16"/>
      <c r="M17" s="16"/>
      <c r="N17" s="16">
        <v>82.4</v>
      </c>
      <c r="O17" s="16">
        <f t="shared" si="2"/>
        <v>75.94175</v>
      </c>
      <c r="P17" s="13" t="s">
        <v>27</v>
      </c>
    </row>
    <row r="18" s="2" customFormat="1" spans="1:16">
      <c r="A18" s="13" t="s">
        <v>109</v>
      </c>
      <c r="B18" s="14" t="s">
        <v>110</v>
      </c>
      <c r="C18" s="15" t="s">
        <v>19</v>
      </c>
      <c r="D18" s="15" t="s">
        <v>20</v>
      </c>
      <c r="E18" s="15" t="s">
        <v>21</v>
      </c>
      <c r="F18" s="15" t="s">
        <v>92</v>
      </c>
      <c r="G18" s="15" t="s">
        <v>111</v>
      </c>
      <c r="H18" s="15" t="s">
        <v>112</v>
      </c>
      <c r="I18" s="15" t="s">
        <v>113</v>
      </c>
      <c r="J18" s="16" t="s">
        <v>114</v>
      </c>
      <c r="K18" s="16">
        <v>82.4</v>
      </c>
      <c r="L18" s="16"/>
      <c r="M18" s="16"/>
      <c r="N18" s="16">
        <v>84.2</v>
      </c>
      <c r="O18" s="16">
        <f t="shared" si="2"/>
        <v>74.09225</v>
      </c>
      <c r="P18" s="13" t="s">
        <v>27</v>
      </c>
    </row>
    <row r="19" s="2" customFormat="1" spans="1:16">
      <c r="A19" s="13" t="s">
        <v>115</v>
      </c>
      <c r="B19" s="14" t="s">
        <v>116</v>
      </c>
      <c r="C19" s="15" t="s">
        <v>19</v>
      </c>
      <c r="D19" s="15" t="s">
        <v>20</v>
      </c>
      <c r="E19" s="15" t="s">
        <v>21</v>
      </c>
      <c r="F19" s="15" t="s">
        <v>117</v>
      </c>
      <c r="G19" s="15" t="s">
        <v>118</v>
      </c>
      <c r="H19" s="15" t="s">
        <v>24</v>
      </c>
      <c r="I19" s="15" t="s">
        <v>119</v>
      </c>
      <c r="J19" s="16" t="s">
        <v>120</v>
      </c>
      <c r="K19" s="16">
        <v>86</v>
      </c>
      <c r="L19" s="16"/>
      <c r="M19" s="16"/>
      <c r="N19" s="16">
        <v>88.2</v>
      </c>
      <c r="O19" s="16">
        <f t="shared" ref="O19:O22" si="3">J19*100*0.3/160+(K19*0.4+N19*0.6)*0.7</f>
        <v>80.249</v>
      </c>
      <c r="P19" s="13" t="s">
        <v>27</v>
      </c>
    </row>
    <row r="20" s="2" customFormat="1" spans="1:16">
      <c r="A20" s="13" t="s">
        <v>121</v>
      </c>
      <c r="B20" s="14" t="s">
        <v>122</v>
      </c>
      <c r="C20" s="15" t="s">
        <v>19</v>
      </c>
      <c r="D20" s="15" t="s">
        <v>20</v>
      </c>
      <c r="E20" s="15" t="s">
        <v>21</v>
      </c>
      <c r="F20" s="15" t="s">
        <v>117</v>
      </c>
      <c r="G20" s="15" t="s">
        <v>123</v>
      </c>
      <c r="H20" s="15" t="s">
        <v>124</v>
      </c>
      <c r="I20" s="15" t="s">
        <v>64</v>
      </c>
      <c r="J20" s="16" t="s">
        <v>125</v>
      </c>
      <c r="K20" s="16">
        <v>86.6</v>
      </c>
      <c r="L20" s="16"/>
      <c r="M20" s="16"/>
      <c r="N20" s="16">
        <v>87</v>
      </c>
      <c r="O20" s="16">
        <f t="shared" si="3"/>
        <v>79.163</v>
      </c>
      <c r="P20" s="13" t="s">
        <v>27</v>
      </c>
    </row>
    <row r="21" s="2" customFormat="1" spans="1:16">
      <c r="A21" s="13" t="s">
        <v>126</v>
      </c>
      <c r="B21" s="14" t="s">
        <v>127</v>
      </c>
      <c r="C21" s="15" t="s">
        <v>19</v>
      </c>
      <c r="D21" s="15" t="s">
        <v>20</v>
      </c>
      <c r="E21" s="15" t="s">
        <v>21</v>
      </c>
      <c r="F21" s="15" t="s">
        <v>117</v>
      </c>
      <c r="G21" s="15" t="s">
        <v>128</v>
      </c>
      <c r="H21" s="15" t="s">
        <v>129</v>
      </c>
      <c r="I21" s="15" t="s">
        <v>130</v>
      </c>
      <c r="J21" s="16" t="s">
        <v>131</v>
      </c>
      <c r="K21" s="16">
        <v>74.4</v>
      </c>
      <c r="L21" s="16"/>
      <c r="M21" s="16"/>
      <c r="N21" s="16">
        <v>80.4</v>
      </c>
      <c r="O21" s="16">
        <f t="shared" si="3"/>
        <v>72.88125</v>
      </c>
      <c r="P21" s="13" t="s">
        <v>27</v>
      </c>
    </row>
    <row r="22" s="3" customFormat="1" spans="1:16">
      <c r="A22" s="13" t="s">
        <v>132</v>
      </c>
      <c r="B22" s="14" t="s">
        <v>133</v>
      </c>
      <c r="C22" s="15" t="s">
        <v>19</v>
      </c>
      <c r="D22" s="15" t="s">
        <v>20</v>
      </c>
      <c r="E22" s="15" t="s">
        <v>21</v>
      </c>
      <c r="F22" s="15" t="s">
        <v>117</v>
      </c>
      <c r="G22" s="15" t="s">
        <v>134</v>
      </c>
      <c r="H22" s="15" t="s">
        <v>135</v>
      </c>
      <c r="I22" s="15" t="s">
        <v>119</v>
      </c>
      <c r="J22" s="16" t="s">
        <v>96</v>
      </c>
      <c r="K22" s="16">
        <v>65.8</v>
      </c>
      <c r="L22" s="16"/>
      <c r="M22" s="16"/>
      <c r="N22" s="16">
        <v>78.4</v>
      </c>
      <c r="O22" s="16">
        <f t="shared" si="3"/>
        <v>71.69575</v>
      </c>
      <c r="P22" s="13" t="s">
        <v>27</v>
      </c>
    </row>
    <row r="23" s="2" customFormat="1" spans="1:16">
      <c r="A23" s="13" t="s">
        <v>136</v>
      </c>
      <c r="B23" s="14" t="s">
        <v>137</v>
      </c>
      <c r="C23" s="15" t="s">
        <v>49</v>
      </c>
      <c r="D23" s="15" t="s">
        <v>20</v>
      </c>
      <c r="E23" s="15" t="s">
        <v>138</v>
      </c>
      <c r="F23" s="15" t="s">
        <v>139</v>
      </c>
      <c r="G23" s="15" t="s">
        <v>140</v>
      </c>
      <c r="H23" s="15" t="s">
        <v>141</v>
      </c>
      <c r="I23" s="15" t="s">
        <v>142</v>
      </c>
      <c r="J23" s="16" t="s">
        <v>143</v>
      </c>
      <c r="K23" s="16">
        <v>82.2</v>
      </c>
      <c r="L23" s="16"/>
      <c r="M23" s="16"/>
      <c r="N23" s="16">
        <v>84.2</v>
      </c>
      <c r="O23" s="16">
        <f t="shared" ref="O23" si="4">J23*100*0.3/160+(K23*0.4+N23*0.6)*0.7</f>
        <v>81.53625</v>
      </c>
      <c r="P23" s="13" t="s">
        <v>27</v>
      </c>
    </row>
    <row r="24" s="2" customFormat="1" spans="1:16">
      <c r="A24" s="13" t="s">
        <v>144</v>
      </c>
      <c r="B24" s="14" t="s">
        <v>145</v>
      </c>
      <c r="C24" s="15" t="s">
        <v>49</v>
      </c>
      <c r="D24" s="15" t="s">
        <v>20</v>
      </c>
      <c r="E24" s="15" t="s">
        <v>146</v>
      </c>
      <c r="F24" s="15" t="s">
        <v>147</v>
      </c>
      <c r="G24" s="15" t="s">
        <v>148</v>
      </c>
      <c r="H24" s="15" t="s">
        <v>149</v>
      </c>
      <c r="I24" s="15" t="s">
        <v>150</v>
      </c>
      <c r="J24" s="16" t="s">
        <v>149</v>
      </c>
      <c r="K24" s="16">
        <v>91.33</v>
      </c>
      <c r="L24" s="16">
        <v>99.17</v>
      </c>
      <c r="M24" s="16"/>
      <c r="N24" s="16">
        <v>89</v>
      </c>
      <c r="O24" s="16">
        <f t="shared" ref="O24" si="5">J24*100*0.3/160+((K24*0.7+L24*0.3)*0.4+N24*0.6)*0.7</f>
        <v>70.17346</v>
      </c>
      <c r="P24" s="13" t="s">
        <v>27</v>
      </c>
    </row>
  </sheetData>
  <sortState ref="A549:AQ561">
    <sortCondition ref="O549:O561" descending="1"/>
  </sortState>
  <mergeCells count="1">
    <mergeCell ref="A1:P1"/>
  </mergeCells>
  <pageMargins left="0.511811023622047" right="0.511811023622047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2020-07-26T10:21:48Z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